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320" windowHeight="7695"/>
  </bookViews>
  <sheets>
    <sheet name="원서접수 현황" sheetId="1" r:id="rId1"/>
  </sheets>
  <definedNames>
    <definedName name="_xlnm.Print_Area" localSheetId="0">'원서접수 현황'!$A$1:$G$45</definedName>
    <definedName name="_xlnm.Print_Titles" localSheetId="0">'원서접수 현황'!$3:$3</definedName>
  </definedNames>
  <calcPr calcId="145621"/>
</workbook>
</file>

<file path=xl/calcChain.xml><?xml version="1.0" encoding="utf-8"?>
<calcChain xmlns="http://schemas.openxmlformats.org/spreadsheetml/2006/main">
  <c r="E40" i="1" l="1"/>
  <c r="E33" i="1"/>
  <c r="E27" i="1"/>
  <c r="E24" i="1"/>
  <c r="E20" i="1"/>
  <c r="E18" i="1" l="1"/>
  <c r="F21" i="1"/>
  <c r="F22" i="1"/>
  <c r="F23" i="1"/>
  <c r="F25" i="1"/>
  <c r="F26" i="1"/>
  <c r="F28" i="1"/>
  <c r="F29" i="1"/>
  <c r="F30" i="1"/>
  <c r="F31" i="1"/>
  <c r="F32" i="1"/>
  <c r="F34" i="1"/>
  <c r="F35" i="1"/>
  <c r="F36" i="1"/>
  <c r="F37" i="1"/>
  <c r="F38" i="1"/>
  <c r="F39" i="1"/>
  <c r="F41" i="1"/>
  <c r="F42" i="1"/>
  <c r="F43" i="1"/>
  <c r="F44" i="1"/>
  <c r="F45" i="1"/>
  <c r="D20" i="1" l="1"/>
  <c r="F20" i="1" s="1"/>
  <c r="D40" i="1"/>
  <c r="F40" i="1" s="1"/>
  <c r="D33" i="1"/>
  <c r="F33" i="1" s="1"/>
  <c r="D27" i="1"/>
  <c r="F27" i="1" s="1"/>
  <c r="D24" i="1"/>
  <c r="F24" i="1" s="1"/>
  <c r="D18" i="1" l="1"/>
  <c r="F19" i="1"/>
  <c r="F15" i="1"/>
  <c r="F13" i="1"/>
  <c r="F12" i="1"/>
  <c r="E11" i="1"/>
  <c r="E5" i="1"/>
  <c r="D11" i="1"/>
  <c r="D5" i="1"/>
  <c r="D4" i="1" s="1"/>
  <c r="E4" i="1" l="1"/>
  <c r="F18" i="1"/>
  <c r="F17" i="1"/>
  <c r="F11" i="1"/>
  <c r="F6" i="1" l="1"/>
  <c r="F7" i="1" l="1"/>
  <c r="F8" i="1"/>
  <c r="F9" i="1"/>
  <c r="F10" i="1"/>
  <c r="F14" i="1"/>
  <c r="F16" i="1"/>
  <c r="F5" i="1"/>
  <c r="F4" i="1" l="1"/>
</calcChain>
</file>

<file path=xl/sharedStrings.xml><?xml version="1.0" encoding="utf-8"?>
<sst xmlns="http://schemas.openxmlformats.org/spreadsheetml/2006/main" count="79" uniqueCount="65">
  <si>
    <t>응시분야</t>
    <phoneticPr fontId="1" type="noConversion"/>
  </si>
  <si>
    <t>선발예정</t>
    <phoneticPr fontId="1" type="noConversion"/>
  </si>
  <si>
    <t>응시인원</t>
    <phoneticPr fontId="1" type="noConversion"/>
  </si>
  <si>
    <t>경쟁률</t>
    <phoneticPr fontId="1" type="noConversion"/>
  </si>
  <si>
    <t>구 분</t>
    <phoneticPr fontId="1" type="noConversion"/>
  </si>
  <si>
    <t>근무예정</t>
    <phoneticPr fontId="1" type="noConversion"/>
  </si>
  <si>
    <t>소  계</t>
    <phoneticPr fontId="1" type="noConversion"/>
  </si>
  <si>
    <t>서 해</t>
    <phoneticPr fontId="1" type="noConversion"/>
  </si>
  <si>
    <t>소  계</t>
    <phoneticPr fontId="1" type="noConversion"/>
  </si>
  <si>
    <t>중 부</t>
    <phoneticPr fontId="1" type="noConversion"/>
  </si>
  <si>
    <t>서 해</t>
    <phoneticPr fontId="1" type="noConversion"/>
  </si>
  <si>
    <t>남 해</t>
    <phoneticPr fontId="1" type="noConversion"/>
  </si>
  <si>
    <t>동 해</t>
    <phoneticPr fontId="1" type="noConversion"/>
  </si>
  <si>
    <t>제 주</t>
    <phoneticPr fontId="1" type="noConversion"/>
  </si>
  <si>
    <t>공채 (남)</t>
    <phoneticPr fontId="1" type="noConversion"/>
  </si>
  <si>
    <t>중 부</t>
    <phoneticPr fontId="1" type="noConversion"/>
  </si>
  <si>
    <t>공채 (여)</t>
    <phoneticPr fontId="1" type="noConversion"/>
  </si>
  <si>
    <t>특임 (구조)</t>
    <phoneticPr fontId="1" type="noConversion"/>
  </si>
  <si>
    <t>경찰공무원 (소계)</t>
    <phoneticPr fontId="1" type="noConversion"/>
  </si>
  <si>
    <t>경찰관
(순경)</t>
    <phoneticPr fontId="1" type="noConversion"/>
  </si>
  <si>
    <t>일반직 (소계)</t>
    <phoneticPr fontId="1" type="noConversion"/>
  </si>
  <si>
    <t>본청</t>
    <phoneticPr fontId="1" type="noConversion"/>
  </si>
  <si>
    <t>중부</t>
    <phoneticPr fontId="1" type="noConversion"/>
  </si>
  <si>
    <t>전산(정보보호)</t>
    <phoneticPr fontId="1" type="noConversion"/>
  </si>
  <si>
    <t>공업(일반기계)</t>
    <phoneticPr fontId="1" type="noConversion"/>
  </si>
  <si>
    <t>해양(일반선박)</t>
    <phoneticPr fontId="1" type="noConversion"/>
  </si>
  <si>
    <t>서해</t>
    <phoneticPr fontId="1" type="noConversion"/>
  </si>
  <si>
    <t>남해</t>
    <phoneticPr fontId="1" type="noConversion"/>
  </si>
  <si>
    <t>소계</t>
    <phoneticPr fontId="1" type="noConversion"/>
  </si>
  <si>
    <t>중특단</t>
    <phoneticPr fontId="1" type="noConversion"/>
  </si>
  <si>
    <t>서해</t>
    <phoneticPr fontId="1" type="noConversion"/>
  </si>
  <si>
    <t>동해</t>
    <phoneticPr fontId="1" type="noConversion"/>
  </si>
  <si>
    <t>해양(선박항해)</t>
    <phoneticPr fontId="1" type="noConversion"/>
  </si>
  <si>
    <t>해양(선박기관)</t>
    <phoneticPr fontId="1" type="noConversion"/>
  </si>
  <si>
    <t>서해</t>
    <phoneticPr fontId="1" type="noConversion"/>
  </si>
  <si>
    <t>남해</t>
    <phoneticPr fontId="1" type="noConversion"/>
  </si>
  <si>
    <t>동해</t>
    <phoneticPr fontId="1" type="noConversion"/>
  </si>
  <si>
    <t>해양(선박관제)</t>
    <phoneticPr fontId="1" type="noConversion"/>
  </si>
  <si>
    <t>남해</t>
    <phoneticPr fontId="1" type="noConversion"/>
  </si>
  <si>
    <t>분야</t>
    <phoneticPr fontId="1" type="noConversion"/>
  </si>
  <si>
    <t>분야</t>
    <phoneticPr fontId="1" type="noConversion"/>
  </si>
  <si>
    <t>제주</t>
    <phoneticPr fontId="1" type="noConversion"/>
  </si>
  <si>
    <t>제주</t>
    <phoneticPr fontId="1" type="noConversion"/>
  </si>
  <si>
    <t>소계(중부)</t>
    <phoneticPr fontId="1" type="noConversion"/>
  </si>
  <si>
    <t>소계(남해)</t>
    <phoneticPr fontId="1" type="noConversion"/>
  </si>
  <si>
    <t>소계(본청)</t>
    <phoneticPr fontId="1" type="noConversion"/>
  </si>
  <si>
    <t>소  계</t>
    <phoneticPr fontId="1" type="noConversion"/>
  </si>
  <si>
    <t>236 / 1,157 (4.9)</t>
    <phoneticPr fontId="1" type="noConversion"/>
  </si>
  <si>
    <t>전회 선발/응시(경쟁률)</t>
    <phoneticPr fontId="1" type="noConversion"/>
  </si>
  <si>
    <t>60 / 236 (3.9)</t>
    <phoneticPr fontId="1" type="noConversion"/>
  </si>
  <si>
    <t>전산(정보보호)</t>
    <phoneticPr fontId="1" type="noConversion"/>
  </si>
  <si>
    <t>2 / 337 (168.5)</t>
    <phoneticPr fontId="1" type="noConversion"/>
  </si>
  <si>
    <t>28 / 125 (4.5)</t>
    <phoneticPr fontId="1" type="noConversion"/>
  </si>
  <si>
    <t>10 / 122 (12.2)</t>
    <phoneticPr fontId="1" type="noConversion"/>
  </si>
  <si>
    <t>10 / 132 (13.2)</t>
    <phoneticPr fontId="1" type="noConversion"/>
  </si>
  <si>
    <t>2 / 71 (35.5)</t>
    <phoneticPr fontId="1" type="noConversion"/>
  </si>
  <si>
    <t>52 / 787 (15.1)</t>
    <phoneticPr fontId="1" type="noConversion"/>
  </si>
  <si>
    <t>263 / 1,498 (5.7)</t>
    <phoneticPr fontId="1" type="noConversion"/>
  </si>
  <si>
    <t>­</t>
  </si>
  <si>
    <t>­</t>
    <phoneticPr fontId="1" type="noConversion"/>
  </si>
  <si>
    <t>27 / 341 (12.6)</t>
    <phoneticPr fontId="1" type="noConversion"/>
  </si>
  <si>
    <t>방송통신(전송기술)</t>
    <phoneticPr fontId="1" type="noConversion"/>
  </si>
  <si>
    <r>
      <t>일반직</t>
    </r>
    <r>
      <rPr>
        <b/>
        <sz val="12"/>
        <color theme="1"/>
        <rFont val="맑은 고딕"/>
        <family val="3"/>
        <charset val="129"/>
        <scheme val="minor"/>
      </rPr>
      <t>(7급)</t>
    </r>
    <phoneticPr fontId="1" type="noConversion"/>
  </si>
  <si>
    <r>
      <t>일반직</t>
    </r>
    <r>
      <rPr>
        <b/>
        <sz val="12"/>
        <color theme="1"/>
        <rFont val="맑은 고딕"/>
        <family val="3"/>
        <charset val="129"/>
        <scheme val="minor"/>
      </rPr>
      <t>(9급)</t>
    </r>
    <phoneticPr fontId="1" type="noConversion"/>
  </si>
  <si>
    <r>
      <rPr>
        <b/>
        <sz val="28"/>
        <color theme="1"/>
        <rFont val="맑은 고딕"/>
        <family val="3"/>
        <charset val="129"/>
        <scheme val="minor"/>
      </rPr>
      <t xml:space="preserve">18년 2차 채용시험 원서접수 현황 </t>
    </r>
    <r>
      <rPr>
        <b/>
        <sz val="28"/>
        <color rgb="FFFF0000"/>
        <rFont val="맑은 고딕"/>
        <family val="3"/>
        <charset val="129"/>
        <scheme val="minor"/>
      </rPr>
      <t>(최종)</t>
    </r>
    <r>
      <rPr>
        <b/>
        <sz val="20"/>
        <color theme="1"/>
        <rFont val="맑은 고딕"/>
        <family val="3"/>
        <charset val="129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</si>
</sst>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&quot;: 1&quot;"/>
    <numFmt numFmtId="178" formatCode="0_ 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28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22"/>
      <color theme="1"/>
      <name val="한컴돋움"/>
      <family val="1"/>
      <charset val="129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1" xfId="0" quotePrefix="1" applyNumberFormat="1" applyFont="1" applyFill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horizontal="center" vertical="center"/>
    </xf>
    <xf numFmtId="177" fontId="9" fillId="4" borderId="1" xfId="0" applyNumberFormat="1" applyFont="1" applyFill="1" applyBorder="1" applyAlignment="1">
      <alignment horizontal="center" vertical="center"/>
    </xf>
    <xf numFmtId="177" fontId="9" fillId="5" borderId="1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176" fontId="10" fillId="5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7" fontId="11" fillId="5" borderId="1" xfId="0" applyNumberFormat="1" applyFont="1" applyFill="1" applyBorder="1" applyAlignment="1">
      <alignment horizontal="center" vertical="center" wrapText="1"/>
    </xf>
    <xf numFmtId="176" fontId="9" fillId="3" borderId="6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7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78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77" fontId="10" fillId="5" borderId="2" xfId="0" applyNumberFormat="1" applyFont="1" applyFill="1" applyBorder="1" applyAlignment="1">
      <alignment horizontal="center" vertical="center" wrapText="1"/>
    </xf>
    <xf numFmtId="177" fontId="10" fillId="5" borderId="3" xfId="0" applyNumberFormat="1" applyFont="1" applyFill="1" applyBorder="1" applyAlignment="1">
      <alignment horizontal="center" vertical="center" wrapText="1"/>
    </xf>
    <xf numFmtId="177" fontId="10" fillId="5" borderId="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0" xfId="0" quotePrefix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77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view="pageBreakPreview" zoomScale="55" zoomScaleSheetLayoutView="55" workbookViewId="0">
      <selection activeCell="F51" sqref="F51"/>
    </sheetView>
  </sheetViews>
  <sheetFormatPr defaultColWidth="20.875" defaultRowHeight="16.5"/>
  <cols>
    <col min="1" max="1" width="15.5" bestFit="1" customWidth="1"/>
    <col min="2" max="2" width="29.625" bestFit="1" customWidth="1"/>
    <col min="3" max="3" width="15.625" customWidth="1"/>
    <col min="4" max="5" width="20.625" style="1" customWidth="1"/>
    <col min="6" max="6" width="21.75" style="1" customWidth="1"/>
    <col min="7" max="7" width="30.5" style="1" customWidth="1"/>
  </cols>
  <sheetData>
    <row r="1" spans="1:7" ht="27">
      <c r="B1" s="43"/>
      <c r="C1" s="43"/>
      <c r="D1" s="44"/>
      <c r="E1" s="44"/>
      <c r="F1" s="44"/>
      <c r="G1" s="44"/>
    </row>
    <row r="2" spans="1:7" ht="78.75" customHeight="1">
      <c r="A2" s="45" t="s">
        <v>64</v>
      </c>
      <c r="B2" s="45"/>
      <c r="C2" s="45"/>
      <c r="D2" s="45"/>
      <c r="E2" s="45"/>
      <c r="F2" s="45"/>
      <c r="G2" s="45"/>
    </row>
    <row r="3" spans="1:7" ht="27.95" customHeight="1">
      <c r="A3" s="3" t="s">
        <v>4</v>
      </c>
      <c r="B3" s="3" t="s">
        <v>0</v>
      </c>
      <c r="C3" s="3" t="s">
        <v>5</v>
      </c>
      <c r="D3" s="4" t="s">
        <v>1</v>
      </c>
      <c r="E3" s="4" t="s">
        <v>2</v>
      </c>
      <c r="F3" s="4" t="s">
        <v>3</v>
      </c>
      <c r="G3" s="5" t="s">
        <v>48</v>
      </c>
    </row>
    <row r="4" spans="1:7" ht="30" customHeight="1">
      <c r="A4" s="6" t="s">
        <v>39</v>
      </c>
      <c r="B4" s="46" t="s">
        <v>18</v>
      </c>
      <c r="C4" s="47"/>
      <c r="D4" s="6">
        <f>SUM(D5+D11+D17)</f>
        <v>364</v>
      </c>
      <c r="E4" s="6">
        <f>SUM(E5+E11+E17)</f>
        <v>3700</v>
      </c>
      <c r="F4" s="7">
        <f t="shared" ref="F4:F17" si="0">E4/D4</f>
        <v>10.164835164835164</v>
      </c>
      <c r="G4" s="8" t="s">
        <v>57</v>
      </c>
    </row>
    <row r="5" spans="1:7" ht="27.95" customHeight="1">
      <c r="A5" s="50" t="s">
        <v>19</v>
      </c>
      <c r="B5" s="32" t="s">
        <v>14</v>
      </c>
      <c r="C5" s="9" t="s">
        <v>6</v>
      </c>
      <c r="D5" s="10">
        <f>SUM(D6:D10)</f>
        <v>251</v>
      </c>
      <c r="E5" s="10">
        <f>SUM(E6:E10)</f>
        <v>2715</v>
      </c>
      <c r="F5" s="11">
        <f t="shared" si="0"/>
        <v>10.816733067729084</v>
      </c>
      <c r="G5" s="48" t="s">
        <v>47</v>
      </c>
    </row>
    <row r="6" spans="1:7" ht="27.95" customHeight="1">
      <c r="A6" s="51"/>
      <c r="B6" s="33"/>
      <c r="C6" s="12" t="s">
        <v>9</v>
      </c>
      <c r="D6" s="13">
        <v>56</v>
      </c>
      <c r="E6" s="14">
        <v>619</v>
      </c>
      <c r="F6" s="15">
        <f t="shared" ref="F6" si="1">E6/D6</f>
        <v>11.053571428571429</v>
      </c>
      <c r="G6" s="48"/>
    </row>
    <row r="7" spans="1:7" ht="27.95" customHeight="1">
      <c r="A7" s="51"/>
      <c r="B7" s="33"/>
      <c r="C7" s="12" t="s">
        <v>10</v>
      </c>
      <c r="D7" s="14">
        <v>105</v>
      </c>
      <c r="E7" s="14">
        <v>1003</v>
      </c>
      <c r="F7" s="15">
        <f t="shared" si="0"/>
        <v>9.5523809523809522</v>
      </c>
      <c r="G7" s="48"/>
    </row>
    <row r="8" spans="1:7" ht="27.95" customHeight="1">
      <c r="A8" s="51"/>
      <c r="B8" s="33"/>
      <c r="C8" s="12" t="s">
        <v>11</v>
      </c>
      <c r="D8" s="16">
        <v>18</v>
      </c>
      <c r="E8" s="16">
        <v>507</v>
      </c>
      <c r="F8" s="17">
        <f t="shared" si="0"/>
        <v>28.166666666666668</v>
      </c>
      <c r="G8" s="48"/>
    </row>
    <row r="9" spans="1:7" ht="27.95" customHeight="1">
      <c r="A9" s="51"/>
      <c r="B9" s="33"/>
      <c r="C9" s="12" t="s">
        <v>12</v>
      </c>
      <c r="D9" s="16">
        <v>54</v>
      </c>
      <c r="E9" s="16">
        <v>420</v>
      </c>
      <c r="F9" s="17">
        <f t="shared" si="0"/>
        <v>7.7777777777777777</v>
      </c>
      <c r="G9" s="48"/>
    </row>
    <row r="10" spans="1:7" ht="27.95" customHeight="1">
      <c r="A10" s="51"/>
      <c r="B10" s="34"/>
      <c r="C10" s="12" t="s">
        <v>13</v>
      </c>
      <c r="D10" s="16">
        <v>18</v>
      </c>
      <c r="E10" s="16">
        <v>166</v>
      </c>
      <c r="F10" s="17">
        <f t="shared" si="0"/>
        <v>9.2222222222222214</v>
      </c>
      <c r="G10" s="48"/>
    </row>
    <row r="11" spans="1:7" ht="27.95" customHeight="1">
      <c r="A11" s="51"/>
      <c r="B11" s="49" t="s">
        <v>16</v>
      </c>
      <c r="C11" s="18" t="s">
        <v>8</v>
      </c>
      <c r="D11" s="10">
        <f>SUM(D12:D16)</f>
        <v>28</v>
      </c>
      <c r="E11" s="18">
        <f>SUM(E12:E16)</f>
        <v>713</v>
      </c>
      <c r="F11" s="11">
        <f t="shared" si="0"/>
        <v>25.464285714285715</v>
      </c>
      <c r="G11" s="48" t="s">
        <v>60</v>
      </c>
    </row>
    <row r="12" spans="1:7" ht="27.95" customHeight="1">
      <c r="A12" s="51"/>
      <c r="B12" s="49"/>
      <c r="C12" s="19" t="s">
        <v>15</v>
      </c>
      <c r="D12" s="16">
        <v>6</v>
      </c>
      <c r="E12" s="16">
        <v>200</v>
      </c>
      <c r="F12" s="15">
        <f t="shared" si="0"/>
        <v>33.333333333333336</v>
      </c>
      <c r="G12" s="48"/>
    </row>
    <row r="13" spans="1:7" ht="27.95" customHeight="1">
      <c r="A13" s="51"/>
      <c r="B13" s="49"/>
      <c r="C13" s="19" t="s">
        <v>7</v>
      </c>
      <c r="D13" s="16">
        <v>12</v>
      </c>
      <c r="E13" s="16">
        <v>255</v>
      </c>
      <c r="F13" s="15">
        <f t="shared" si="0"/>
        <v>21.25</v>
      </c>
      <c r="G13" s="48"/>
    </row>
    <row r="14" spans="1:7" ht="27.95" customHeight="1">
      <c r="A14" s="51"/>
      <c r="B14" s="49"/>
      <c r="C14" s="19" t="s">
        <v>11</v>
      </c>
      <c r="D14" s="16">
        <v>2</v>
      </c>
      <c r="E14" s="16">
        <v>108</v>
      </c>
      <c r="F14" s="15">
        <f t="shared" si="0"/>
        <v>54</v>
      </c>
      <c r="G14" s="48"/>
    </row>
    <row r="15" spans="1:7" ht="27.95" customHeight="1">
      <c r="A15" s="51"/>
      <c r="B15" s="49"/>
      <c r="C15" s="19" t="s">
        <v>12</v>
      </c>
      <c r="D15" s="16">
        <v>6</v>
      </c>
      <c r="E15" s="16">
        <v>105</v>
      </c>
      <c r="F15" s="17">
        <f t="shared" si="0"/>
        <v>17.5</v>
      </c>
      <c r="G15" s="48"/>
    </row>
    <row r="16" spans="1:7" ht="27.95" customHeight="1">
      <c r="A16" s="51"/>
      <c r="B16" s="49"/>
      <c r="C16" s="19" t="s">
        <v>13</v>
      </c>
      <c r="D16" s="16">
        <v>2</v>
      </c>
      <c r="E16" s="16">
        <v>45</v>
      </c>
      <c r="F16" s="15">
        <f t="shared" si="0"/>
        <v>22.5</v>
      </c>
      <c r="G16" s="48"/>
    </row>
    <row r="17" spans="1:7" ht="27.95" customHeight="1">
      <c r="A17" s="52"/>
      <c r="B17" s="20" t="s">
        <v>17</v>
      </c>
      <c r="C17" s="18" t="s">
        <v>46</v>
      </c>
      <c r="D17" s="10">
        <v>85</v>
      </c>
      <c r="E17" s="10">
        <v>272</v>
      </c>
      <c r="F17" s="11">
        <f t="shared" si="0"/>
        <v>3.2</v>
      </c>
      <c r="G17" s="21" t="s">
        <v>49</v>
      </c>
    </row>
    <row r="18" spans="1:7" ht="30" customHeight="1">
      <c r="A18" s="6" t="s">
        <v>40</v>
      </c>
      <c r="B18" s="46" t="s">
        <v>20</v>
      </c>
      <c r="C18" s="47"/>
      <c r="D18" s="6">
        <f>SUM(D19,D20,D23,D24,D27,D33,D40,D45)</f>
        <v>60</v>
      </c>
      <c r="E18" s="6">
        <f>SUM(E19+E20+E23+E24+E27+E33+E40+E45)</f>
        <v>904</v>
      </c>
      <c r="F18" s="7">
        <f t="shared" ref="F18:F45" si="2">E18/D18</f>
        <v>15.066666666666666</v>
      </c>
      <c r="G18" s="8" t="s">
        <v>56</v>
      </c>
    </row>
    <row r="19" spans="1:7" ht="26.25">
      <c r="A19" s="22" t="s">
        <v>62</v>
      </c>
      <c r="B19" s="23" t="s">
        <v>50</v>
      </c>
      <c r="C19" s="9" t="s">
        <v>45</v>
      </c>
      <c r="D19" s="10">
        <v>1</v>
      </c>
      <c r="E19" s="10">
        <v>29</v>
      </c>
      <c r="F19" s="11">
        <f t="shared" si="2"/>
        <v>29</v>
      </c>
      <c r="G19" s="24" t="s">
        <v>59</v>
      </c>
    </row>
    <row r="20" spans="1:7" s="2" customFormat="1" ht="27.95" customHeight="1">
      <c r="A20" s="50" t="s">
        <v>63</v>
      </c>
      <c r="B20" s="32" t="s">
        <v>23</v>
      </c>
      <c r="C20" s="9" t="s">
        <v>6</v>
      </c>
      <c r="D20" s="9">
        <f>SUM(D21:D22)</f>
        <v>3</v>
      </c>
      <c r="E20" s="25">
        <f>SUM(E21:E22)</f>
        <v>275</v>
      </c>
      <c r="F20" s="11">
        <f t="shared" si="2"/>
        <v>91.666666666666671</v>
      </c>
      <c r="G20" s="38" t="s">
        <v>51</v>
      </c>
    </row>
    <row r="21" spans="1:7" ht="27.95" customHeight="1">
      <c r="A21" s="51"/>
      <c r="B21" s="33"/>
      <c r="C21" s="19" t="s">
        <v>21</v>
      </c>
      <c r="D21" s="26">
        <v>2</v>
      </c>
      <c r="E21" s="26">
        <v>227</v>
      </c>
      <c r="F21" s="27">
        <f t="shared" si="2"/>
        <v>113.5</v>
      </c>
      <c r="G21" s="39"/>
    </row>
    <row r="22" spans="1:7" s="2" customFormat="1" ht="27.95" customHeight="1">
      <c r="A22" s="51"/>
      <c r="B22" s="34"/>
      <c r="C22" s="19" t="s">
        <v>26</v>
      </c>
      <c r="D22" s="26">
        <v>1</v>
      </c>
      <c r="E22" s="26">
        <v>48</v>
      </c>
      <c r="F22" s="27">
        <f t="shared" si="2"/>
        <v>48</v>
      </c>
      <c r="G22" s="40"/>
    </row>
    <row r="23" spans="1:7" ht="27.95" customHeight="1">
      <c r="A23" s="51"/>
      <c r="B23" s="23" t="s">
        <v>24</v>
      </c>
      <c r="C23" s="9" t="s">
        <v>43</v>
      </c>
      <c r="D23" s="9">
        <v>1</v>
      </c>
      <c r="E23" s="9">
        <v>13</v>
      </c>
      <c r="F23" s="11">
        <f t="shared" si="2"/>
        <v>13</v>
      </c>
      <c r="G23" s="24" t="s">
        <v>59</v>
      </c>
    </row>
    <row r="24" spans="1:7" s="2" customFormat="1" ht="27.95" customHeight="1">
      <c r="A24" s="51"/>
      <c r="B24" s="35" t="s">
        <v>25</v>
      </c>
      <c r="C24" s="9" t="s">
        <v>28</v>
      </c>
      <c r="D24" s="9">
        <f>SUM(D25,D26)</f>
        <v>4</v>
      </c>
      <c r="E24" s="25">
        <f>SUM(E25:E26)</f>
        <v>38</v>
      </c>
      <c r="F24" s="11">
        <f t="shared" si="2"/>
        <v>9.5</v>
      </c>
      <c r="G24" s="38" t="s">
        <v>58</v>
      </c>
    </row>
    <row r="25" spans="1:7" ht="27.95" customHeight="1">
      <c r="A25" s="51"/>
      <c r="B25" s="36"/>
      <c r="C25" s="12" t="s">
        <v>26</v>
      </c>
      <c r="D25" s="16">
        <v>2</v>
      </c>
      <c r="E25" s="16">
        <v>21</v>
      </c>
      <c r="F25" s="27">
        <f t="shared" si="2"/>
        <v>10.5</v>
      </c>
      <c r="G25" s="39"/>
    </row>
    <row r="26" spans="1:7" ht="27.95" customHeight="1">
      <c r="A26" s="51"/>
      <c r="B26" s="37"/>
      <c r="C26" s="28" t="s">
        <v>27</v>
      </c>
      <c r="D26" s="21">
        <v>2</v>
      </c>
      <c r="E26" s="29">
        <v>17</v>
      </c>
      <c r="F26" s="27">
        <f t="shared" si="2"/>
        <v>8.5</v>
      </c>
      <c r="G26" s="40"/>
    </row>
    <row r="27" spans="1:7" ht="27.95" customHeight="1">
      <c r="A27" s="51"/>
      <c r="B27" s="35" t="s">
        <v>32</v>
      </c>
      <c r="C27" s="9" t="s">
        <v>28</v>
      </c>
      <c r="D27" s="9">
        <f>SUM(D28:D32)</f>
        <v>11</v>
      </c>
      <c r="E27" s="25">
        <f>SUM(E28:E32)</f>
        <v>148</v>
      </c>
      <c r="F27" s="11">
        <f t="shared" si="2"/>
        <v>13.454545454545455</v>
      </c>
      <c r="G27" s="38" t="s">
        <v>52</v>
      </c>
    </row>
    <row r="28" spans="1:7" ht="27.95" customHeight="1">
      <c r="A28" s="51"/>
      <c r="B28" s="36"/>
      <c r="C28" s="30" t="s">
        <v>29</v>
      </c>
      <c r="D28" s="21">
        <v>2</v>
      </c>
      <c r="E28" s="21">
        <v>10</v>
      </c>
      <c r="F28" s="27">
        <f t="shared" si="2"/>
        <v>5</v>
      </c>
      <c r="G28" s="39"/>
    </row>
    <row r="29" spans="1:7" ht="27.95" customHeight="1">
      <c r="A29" s="51"/>
      <c r="B29" s="36"/>
      <c r="C29" s="30" t="s">
        <v>22</v>
      </c>
      <c r="D29" s="21">
        <v>1</v>
      </c>
      <c r="E29" s="21">
        <v>15</v>
      </c>
      <c r="F29" s="27">
        <f t="shared" si="2"/>
        <v>15</v>
      </c>
      <c r="G29" s="39"/>
    </row>
    <row r="30" spans="1:7" ht="27.95" customHeight="1">
      <c r="A30" s="51"/>
      <c r="B30" s="36"/>
      <c r="C30" s="30" t="s">
        <v>30</v>
      </c>
      <c r="D30" s="21">
        <v>5</v>
      </c>
      <c r="E30" s="21">
        <v>80</v>
      </c>
      <c r="F30" s="27">
        <f t="shared" si="2"/>
        <v>16</v>
      </c>
      <c r="G30" s="39"/>
    </row>
    <row r="31" spans="1:7" s="2" customFormat="1" ht="27.95" customHeight="1">
      <c r="A31" s="51"/>
      <c r="B31" s="36"/>
      <c r="C31" s="30" t="s">
        <v>27</v>
      </c>
      <c r="D31" s="21">
        <v>1</v>
      </c>
      <c r="E31" s="21">
        <v>23</v>
      </c>
      <c r="F31" s="27">
        <f t="shared" si="2"/>
        <v>23</v>
      </c>
      <c r="G31" s="39"/>
    </row>
    <row r="32" spans="1:7" ht="27.95" customHeight="1">
      <c r="A32" s="51"/>
      <c r="B32" s="37"/>
      <c r="C32" s="30" t="s">
        <v>31</v>
      </c>
      <c r="D32" s="21">
        <v>2</v>
      </c>
      <c r="E32" s="21">
        <v>20</v>
      </c>
      <c r="F32" s="27">
        <f t="shared" si="2"/>
        <v>10</v>
      </c>
      <c r="G32" s="40"/>
    </row>
    <row r="33" spans="1:7" ht="27.95" customHeight="1">
      <c r="A33" s="51"/>
      <c r="B33" s="35" t="s">
        <v>33</v>
      </c>
      <c r="C33" s="9" t="s">
        <v>28</v>
      </c>
      <c r="D33" s="9">
        <f>SUM(D34:D39)</f>
        <v>13</v>
      </c>
      <c r="E33" s="9">
        <f>SUM(E34:E39)</f>
        <v>153</v>
      </c>
      <c r="F33" s="11">
        <f t="shared" si="2"/>
        <v>11.76923076923077</v>
      </c>
      <c r="G33" s="38" t="s">
        <v>53</v>
      </c>
    </row>
    <row r="34" spans="1:7" ht="27.95" customHeight="1">
      <c r="A34" s="51"/>
      <c r="B34" s="36"/>
      <c r="C34" s="30" t="s">
        <v>29</v>
      </c>
      <c r="D34" s="30">
        <v>2</v>
      </c>
      <c r="E34" s="30">
        <v>11</v>
      </c>
      <c r="F34" s="27">
        <f t="shared" si="2"/>
        <v>5.5</v>
      </c>
      <c r="G34" s="39"/>
    </row>
    <row r="35" spans="1:7" ht="27.95" customHeight="1">
      <c r="A35" s="51"/>
      <c r="B35" s="36"/>
      <c r="C35" s="30" t="s">
        <v>22</v>
      </c>
      <c r="D35" s="30">
        <v>2</v>
      </c>
      <c r="E35" s="30">
        <v>23</v>
      </c>
      <c r="F35" s="27">
        <f t="shared" si="2"/>
        <v>11.5</v>
      </c>
      <c r="G35" s="39"/>
    </row>
    <row r="36" spans="1:7" ht="27.95" customHeight="1">
      <c r="A36" s="51"/>
      <c r="B36" s="36"/>
      <c r="C36" s="30" t="s">
        <v>34</v>
      </c>
      <c r="D36" s="30">
        <v>6</v>
      </c>
      <c r="E36" s="30">
        <v>90</v>
      </c>
      <c r="F36" s="27">
        <f t="shared" si="2"/>
        <v>15</v>
      </c>
      <c r="G36" s="39"/>
    </row>
    <row r="37" spans="1:7" ht="27.95" customHeight="1">
      <c r="A37" s="51"/>
      <c r="B37" s="36"/>
      <c r="C37" s="30" t="s">
        <v>35</v>
      </c>
      <c r="D37" s="30">
        <v>1</v>
      </c>
      <c r="E37" s="30">
        <v>17</v>
      </c>
      <c r="F37" s="27">
        <f t="shared" si="2"/>
        <v>17</v>
      </c>
      <c r="G37" s="39"/>
    </row>
    <row r="38" spans="1:7" ht="27.95" customHeight="1">
      <c r="A38" s="51"/>
      <c r="B38" s="36"/>
      <c r="C38" s="30" t="s">
        <v>36</v>
      </c>
      <c r="D38" s="30">
        <v>1</v>
      </c>
      <c r="E38" s="30">
        <v>5</v>
      </c>
      <c r="F38" s="27">
        <f t="shared" si="2"/>
        <v>5</v>
      </c>
      <c r="G38" s="39"/>
    </row>
    <row r="39" spans="1:7" ht="27.95" customHeight="1">
      <c r="A39" s="51"/>
      <c r="B39" s="37"/>
      <c r="C39" s="30" t="s">
        <v>41</v>
      </c>
      <c r="D39" s="30">
        <v>1</v>
      </c>
      <c r="E39" s="30">
        <v>7</v>
      </c>
      <c r="F39" s="27">
        <f t="shared" si="2"/>
        <v>7</v>
      </c>
      <c r="G39" s="40"/>
    </row>
    <row r="40" spans="1:7" ht="27.95" customHeight="1">
      <c r="A40" s="51"/>
      <c r="B40" s="35" t="s">
        <v>37</v>
      </c>
      <c r="C40" s="9" t="s">
        <v>28</v>
      </c>
      <c r="D40" s="9">
        <f>SUM(D41:D44)</f>
        <v>26</v>
      </c>
      <c r="E40" s="9">
        <f>SUM(E41:E44)</f>
        <v>218</v>
      </c>
      <c r="F40" s="11">
        <f t="shared" si="2"/>
        <v>8.384615384615385</v>
      </c>
      <c r="G40" s="38" t="s">
        <v>54</v>
      </c>
    </row>
    <row r="41" spans="1:7" ht="27.95" customHeight="1">
      <c r="A41" s="51"/>
      <c r="B41" s="36"/>
      <c r="C41" s="30" t="s">
        <v>22</v>
      </c>
      <c r="D41" s="30">
        <v>7</v>
      </c>
      <c r="E41" s="30">
        <v>47</v>
      </c>
      <c r="F41" s="27">
        <f t="shared" si="2"/>
        <v>6.7142857142857144</v>
      </c>
      <c r="G41" s="39"/>
    </row>
    <row r="42" spans="1:7" ht="27.95" customHeight="1">
      <c r="A42" s="51"/>
      <c r="B42" s="36"/>
      <c r="C42" s="30" t="s">
        <v>26</v>
      </c>
      <c r="D42" s="30">
        <v>10</v>
      </c>
      <c r="E42" s="30">
        <v>92</v>
      </c>
      <c r="F42" s="27">
        <f t="shared" si="2"/>
        <v>9.1999999999999993</v>
      </c>
      <c r="G42" s="39"/>
    </row>
    <row r="43" spans="1:7" ht="27.95" customHeight="1">
      <c r="A43" s="51"/>
      <c r="B43" s="36"/>
      <c r="C43" s="30" t="s">
        <v>38</v>
      </c>
      <c r="D43" s="30">
        <v>6</v>
      </c>
      <c r="E43" s="30">
        <v>57</v>
      </c>
      <c r="F43" s="27">
        <f t="shared" si="2"/>
        <v>9.5</v>
      </c>
      <c r="G43" s="39"/>
    </row>
    <row r="44" spans="1:7" ht="27.95" customHeight="1">
      <c r="A44" s="51"/>
      <c r="B44" s="37"/>
      <c r="C44" s="30" t="s">
        <v>42</v>
      </c>
      <c r="D44" s="30">
        <v>3</v>
      </c>
      <c r="E44" s="30">
        <v>22</v>
      </c>
      <c r="F44" s="27">
        <f t="shared" si="2"/>
        <v>7.333333333333333</v>
      </c>
      <c r="G44" s="40"/>
    </row>
    <row r="45" spans="1:7" ht="36" customHeight="1">
      <c r="A45" s="52"/>
      <c r="B45" s="31" t="s">
        <v>61</v>
      </c>
      <c r="C45" s="9" t="s">
        <v>44</v>
      </c>
      <c r="D45" s="9">
        <v>1</v>
      </c>
      <c r="E45" s="9">
        <v>30</v>
      </c>
      <c r="F45" s="11">
        <f t="shared" si="2"/>
        <v>30</v>
      </c>
      <c r="G45" s="30" t="s">
        <v>55</v>
      </c>
    </row>
    <row r="46" spans="1:7" ht="36" customHeight="1">
      <c r="A46" s="41"/>
      <c r="B46" s="42"/>
      <c r="C46" s="42"/>
      <c r="D46" s="42"/>
      <c r="E46" s="42"/>
      <c r="F46" s="42"/>
      <c r="G46" s="42"/>
    </row>
    <row r="47" spans="1:7" ht="36" customHeight="1"/>
    <row r="48" spans="1:7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</sheetData>
  <mergeCells count="21">
    <mergeCell ref="A46:G46"/>
    <mergeCell ref="B1:G1"/>
    <mergeCell ref="A2:G2"/>
    <mergeCell ref="B4:C4"/>
    <mergeCell ref="B5:B10"/>
    <mergeCell ref="G5:G10"/>
    <mergeCell ref="B11:B16"/>
    <mergeCell ref="G11:G16"/>
    <mergeCell ref="B18:C18"/>
    <mergeCell ref="A5:A17"/>
    <mergeCell ref="G20:G22"/>
    <mergeCell ref="A20:A45"/>
    <mergeCell ref="G27:G32"/>
    <mergeCell ref="G33:G39"/>
    <mergeCell ref="G40:G44"/>
    <mergeCell ref="B40:B44"/>
    <mergeCell ref="B20:B22"/>
    <mergeCell ref="B24:B26"/>
    <mergeCell ref="B27:B32"/>
    <mergeCell ref="B33:B39"/>
    <mergeCell ref="G24:G26"/>
  </mergeCells>
  <phoneticPr fontId="1" type="noConversion"/>
  <pageMargins left="0.70866141732283472" right="0.70866141732283472" top="0.55118110236220474" bottom="0.5511811023622047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원서접수 현황</vt:lpstr>
      <vt:lpstr>'원서접수 현황'!Print_Area</vt:lpstr>
      <vt:lpstr>'원서접수 현황'!Print_Titles</vt:lpstr>
    </vt:vector>
  </TitlesOfParts>
  <Company>XP SP3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KCG</cp:lastModifiedBy>
  <cp:lastPrinted>2018-03-15T23:38:21Z</cp:lastPrinted>
  <dcterms:created xsi:type="dcterms:W3CDTF">2013-09-22T23:06:18Z</dcterms:created>
  <dcterms:modified xsi:type="dcterms:W3CDTF">2018-03-18T10:28:00Z</dcterms:modified>
</cp:coreProperties>
</file>